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6" r:id="rId2"/>
  </sheets>
  <definedNames>
    <definedName name="_xlnm.Print_Area" localSheetId="0">'1кв'!$A$1:$E$55</definedName>
    <definedName name="_xlnm.Print_Area" localSheetId="1">'2кв'!$A$1:$E$54</definedName>
  </definedNames>
  <calcPr calcId="152511"/>
</workbook>
</file>

<file path=xl/calcChain.xml><?xml version="1.0" encoding="utf-8"?>
<calcChain xmlns="http://schemas.openxmlformats.org/spreadsheetml/2006/main">
  <c r="B48" i="26" l="1"/>
  <c r="E31" i="26"/>
  <c r="B51" i="26"/>
  <c r="E24" i="26"/>
  <c r="E22" i="26"/>
  <c r="B52" i="26" s="1"/>
  <c r="B53" i="26" l="1"/>
  <c r="E32" i="25"/>
  <c r="B52" i="25" l="1"/>
  <c r="E24" i="25"/>
  <c r="E22" i="25"/>
  <c r="B53" i="25" l="1"/>
  <c r="B54" i="25" l="1"/>
</calcChain>
</file>

<file path=xl/sharedStrings.xml><?xml version="1.0" encoding="utf-8"?>
<sst xmlns="http://schemas.openxmlformats.org/spreadsheetml/2006/main" count="143" uniqueCount="74">
  <si>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</si>
  <si>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</si>
  <si>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</si>
  <si>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</si>
  <si>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</si>
  <si>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</si>
  <si>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</si>
  <si>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</si>
  <si>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</si>
  <si>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</si>
  <si>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</si>
  <si>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</si>
  <si>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</si>
  <si>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</si>
  <si>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</si>
  <si>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</si>
  <si>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</si>
  <si>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</si>
  <si>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</si>
  <si>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</si>
  <si>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г. Россошь, ул. Заводская, д. 45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</si>
  <si>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</si>
  <si>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</si>
  <si>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</si>
  <si>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</si>
  <si>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</si>
  <si>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</si>
  <si>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№45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Заводская</t>
    </r>
  </si>
  <si>
    <t>1 квартал</t>
  </si>
  <si>
    <t>руб.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</si>
  <si>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</si>
  <si>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</si>
  <si>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</si>
  <si>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</si>
  <si>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</si>
  <si>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</si>
  <si>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</si>
  <si>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февраль</t>
  </si>
  <si>
    <t>Услуги по содержанию многоквартирного дома</t>
  </si>
  <si>
    <t>Оплачено по квитанциям</t>
  </si>
  <si>
    <t>Услуги по дератизации и дезинфекции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</si>
  <si>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</si>
  <si>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</si>
  <si>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</si>
  <si>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</si>
  <si>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</si>
  <si>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 xml:space="preserve"> интернет Ростелеком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</si>
  <si>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№86,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</si>
  <si>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</si>
  <si>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- 4355,5</t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</si>
  <si>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</si>
  <si>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</si>
  <si>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</si>
  <si>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r>
      <t xml:space="preserve">именуемый в дальнейшем "Заказчик", в лице 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u/>
        <sz val="10"/>
        <color theme="1"/>
        <rFont val="Times New Roman"/>
        <family val="1"/>
        <charset val="204"/>
      </rPr>
      <t>Постолатий Ольги Викторовны</t>
    </r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</si>
  <si>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</si>
  <si>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</si>
  <si>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тр-пр ХВС на вводе (смета)</t>
  </si>
  <si>
    <t xml:space="preserve">           2. Всего за период с "01" 01 2024 г. по "31" 03 2024 г. выполнено работ (оказано услуг) на общую сумму триста двадцать семь тысяч четыреста девяносто восемь рублей 00 копеек.</t>
  </si>
  <si>
    <t>Предъявлено населению 344093,95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</si>
  <si>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Постолатий Ольги Викторовны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</si>
  <si>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№43 от  22 мая 2021 г.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</si>
  <si>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</si>
  <si>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</si>
  <si>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</si>
  <si>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№34  от   12.05.2015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</si>
  <si>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Заводская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</si>
  <si>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</si>
  <si>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Постолатий О.В.</t>
    </r>
  </si>
  <si>
    <t>за 2 квартал 2024 года</t>
  </si>
  <si>
    <t>30.06.2024 г.</t>
  </si>
  <si>
    <t>2 квартал</t>
  </si>
  <si>
    <t>Поверка ОДПУ ТЭ</t>
  </si>
  <si>
    <t xml:space="preserve">           2. Всего за период с "01" 04 2024 г. по "30" 06 2024 г. выполнено работ (оказано услуг) на общую сумму двести семьдесят пять тысяч девятьсот семьдесят семь рублей 56 копеек.</t>
  </si>
  <si>
    <t>Предъявлено населению 331134,3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</si>
</sst>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0" fontId="11" fillId="0" borderId="0"/>
    <xf numFmtId="0" fontId="12" fillId="0" borderId="0"/>
    <xf numFmtId="166" fontId="12" fillId="0" borderId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43" fontId="3" fillId="0" borderId="0" xfId="0" applyNumberFormat="1" applyFont="1"/>
    <xf numFmtId="0" fontId="9" fillId="0" borderId="0" xfId="0" applyFont="1"/>
    <xf numFmtId="164" fontId="9" fillId="0" borderId="0" xfId="1" applyNumberFormat="1" applyFont="1"/>
    <xf numFmtId="164" fontId="3" fillId="0" borderId="0" xfId="1" applyNumberFormat="1" applyFont="1"/>
    <xf numFmtId="164" fontId="3" fillId="0" borderId="0" xfId="0" applyNumberFormat="1" applyFont="1"/>
    <xf numFmtId="164" fontId="9" fillId="0" borderId="0" xfId="0" applyNumberFormat="1" applyFont="1"/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3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5" fillId="2" borderId="1" xfId="0" applyFont="1" applyFill="1" applyBorder="1"/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0" xfId="0" applyNumberFormat="1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4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37" zoomScaleSheetLayoutView="100" workbookViewId="0">
      <selection activeCell="G29" sqref="G29"/>
    </sheetView>
  </sheetViews>
  <sheetFormatPr defaultColWidth="9.140625" defaultRowHeight="12.75" x14ac:dyDescent="0.2"/>
  <cols>
    <col min="1" max="1" width="34.7109375" style="1" customWidth="1"/>
    <col min="2" max="2" width="20.28515625" style="1" customWidth="1"/>
    <col min="3" max="3" width="13" style="1" customWidth="1"/>
    <col min="4" max="4" width="14.7109375" style="1" customWidth="1"/>
    <col min="5" max="5" width="14.140625" style="1" customWidth="1"/>
    <col min="6" max="6" width="14.28515625" style="1" bestFit="1" customWidth="1"/>
    <col min="7" max="7" width="18.42578125" style="1" customWidth="1"/>
    <col min="8" max="16384" width="9.140625" style="1"/>
  </cols>
  <sheetData>
    <row r="1" spans="1:5" x14ac:dyDescent="0.2">
      <c r="A1" s="51" t="s">
        <v>9</v>
      </c>
      <c r="B1" s="51"/>
      <c r="C1" s="51"/>
      <c r="D1" s="51"/>
      <c r="E1" s="51"/>
    </row>
    <row r="2" spans="1:5" ht="24.75" customHeight="1" x14ac:dyDescent="0.2">
      <c r="A2" s="52" t="s">
        <v>10</v>
      </c>
      <c r="B2" s="53"/>
      <c r="C2" s="53"/>
      <c r="D2" s="53"/>
      <c r="E2" s="53"/>
    </row>
    <row r="3" spans="1:5" ht="14.25" x14ac:dyDescent="0.2">
      <c r="A3" s="54" t="s">
        <v>51</v>
      </c>
      <c r="B3" s="54"/>
      <c r="C3" s="54"/>
      <c r="D3" s="54"/>
      <c r="E3" s="54"/>
    </row>
    <row r="4" spans="1:5" ht="15.75" customHeight="1" x14ac:dyDescent="0.25">
      <c r="A4" s="25" t="s">
        <v>11</v>
      </c>
      <c r="B4" s="26"/>
      <c r="C4" s="26"/>
      <c r="D4" s="31"/>
      <c r="E4" s="37" t="s">
        <v>52</v>
      </c>
    </row>
    <row r="5" spans="1:5" x14ac:dyDescent="0.2">
      <c r="A5" s="30"/>
      <c r="B5" s="2"/>
      <c r="C5" s="2"/>
      <c r="D5" s="2"/>
      <c r="E5" s="2"/>
    </row>
    <row r="6" spans="1:5" x14ac:dyDescent="0.2">
      <c r="A6" s="45" t="s">
        <v>0</v>
      </c>
      <c r="B6" s="45"/>
      <c r="C6" s="45"/>
      <c r="D6" s="45"/>
      <c r="E6" s="45"/>
    </row>
    <row r="7" spans="1:5" x14ac:dyDescent="0.2">
      <c r="A7" s="55" t="s">
        <v>20</v>
      </c>
      <c r="B7" s="55"/>
      <c r="C7" s="55"/>
      <c r="D7" s="55"/>
      <c r="E7" s="55"/>
    </row>
    <row r="8" spans="1:5" x14ac:dyDescent="0.2">
      <c r="A8" s="48" t="s">
        <v>1</v>
      </c>
      <c r="B8" s="48"/>
      <c r="C8" s="48"/>
      <c r="D8" s="48"/>
      <c r="E8" s="48"/>
    </row>
    <row r="9" spans="1:5" x14ac:dyDescent="0.2">
      <c r="A9" s="45" t="s">
        <v>53</v>
      </c>
      <c r="B9" s="45"/>
      <c r="C9" s="45"/>
      <c r="D9" s="45"/>
      <c r="E9" s="45"/>
    </row>
    <row r="10" spans="1:5" ht="25.5" customHeight="1" x14ac:dyDescent="0.2">
      <c r="A10" s="49" t="s">
        <v>12</v>
      </c>
      <c r="B10" s="49"/>
      <c r="C10" s="49"/>
      <c r="D10" s="49"/>
      <c r="E10" s="49"/>
    </row>
    <row r="11" spans="1:5" ht="25.5" customHeight="1" x14ac:dyDescent="0.2">
      <c r="A11" s="45" t="s">
        <v>47</v>
      </c>
      <c r="B11" s="45"/>
      <c r="C11" s="45"/>
      <c r="D11" s="45"/>
      <c r="E11" s="45"/>
    </row>
    <row r="12" spans="1:5" x14ac:dyDescent="0.2">
      <c r="A12" s="50" t="s">
        <v>13</v>
      </c>
      <c r="B12" s="50"/>
      <c r="C12" s="50"/>
      <c r="D12" s="50"/>
      <c r="E12" s="50"/>
    </row>
    <row r="13" spans="1:5" x14ac:dyDescent="0.2">
      <c r="A13" s="45" t="s">
        <v>24</v>
      </c>
      <c r="B13" s="45"/>
      <c r="C13" s="45"/>
      <c r="D13" s="45"/>
      <c r="E13" s="45"/>
    </row>
    <row r="14" spans="1:5" x14ac:dyDescent="0.2">
      <c r="A14" s="50" t="s">
        <v>2</v>
      </c>
      <c r="B14" s="50"/>
      <c r="C14" s="50"/>
      <c r="D14" s="50"/>
      <c r="E14" s="50"/>
    </row>
    <row r="15" spans="1:5" x14ac:dyDescent="0.2">
      <c r="A15" s="45" t="s">
        <v>48</v>
      </c>
      <c r="B15" s="45"/>
      <c r="C15" s="45"/>
      <c r="D15" s="45"/>
      <c r="E15" s="45"/>
    </row>
    <row r="16" spans="1:5" ht="10.5" customHeight="1" x14ac:dyDescent="0.2">
      <c r="A16" s="50" t="s">
        <v>14</v>
      </c>
      <c r="B16" s="50"/>
      <c r="C16" s="50"/>
      <c r="D16" s="50"/>
      <c r="E16" s="50"/>
    </row>
    <row r="17" spans="1:7" ht="30.75" customHeight="1" x14ac:dyDescent="0.2">
      <c r="A17" s="45" t="s">
        <v>25</v>
      </c>
      <c r="B17" s="45"/>
      <c r="C17" s="45"/>
      <c r="D17" s="45"/>
      <c r="E17" s="45"/>
    </row>
    <row r="18" spans="1:7" ht="57.6" customHeight="1" x14ac:dyDescent="0.2">
      <c r="A18" s="45" t="s">
        <v>26</v>
      </c>
      <c r="B18" s="45"/>
      <c r="C18" s="45"/>
      <c r="D18" s="45"/>
      <c r="E18" s="45"/>
    </row>
    <row r="19" spans="1:7" ht="33.75" customHeight="1" x14ac:dyDescent="0.2">
      <c r="A19" s="43" t="s">
        <v>27</v>
      </c>
      <c r="B19" s="43"/>
      <c r="C19" s="43"/>
      <c r="D19" s="43"/>
      <c r="E19" s="43"/>
    </row>
    <row r="20" spans="1:7" x14ac:dyDescent="0.2">
      <c r="A20" s="43"/>
      <c r="B20" s="43"/>
      <c r="C20" s="43"/>
      <c r="D20" s="43"/>
      <c r="E20" s="43"/>
      <c r="F20" s="1">
        <v>4355.5</v>
      </c>
      <c r="G20" s="1">
        <v>3</v>
      </c>
    </row>
    <row r="21" spans="1:7" s="7" customFormat="1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s="7" customFormat="1" ht="45" x14ac:dyDescent="0.25">
      <c r="A22" s="17" t="s">
        <v>38</v>
      </c>
      <c r="B22" s="18" t="s">
        <v>36</v>
      </c>
      <c r="C22" s="6" t="s">
        <v>4</v>
      </c>
      <c r="D22" s="6">
        <v>13.71</v>
      </c>
      <c r="E22" s="10">
        <f>D22*F20*G20</f>
        <v>179141.71500000003</v>
      </c>
      <c r="G22" s="19"/>
    </row>
    <row r="23" spans="1:7" s="7" customFormat="1" ht="18.75" customHeight="1" x14ac:dyDescent="0.25">
      <c r="A23" s="9" t="s">
        <v>40</v>
      </c>
      <c r="B23" s="6" t="s">
        <v>28</v>
      </c>
      <c r="C23" s="6" t="s">
        <v>29</v>
      </c>
      <c r="D23" s="6"/>
      <c r="E23" s="10">
        <v>0</v>
      </c>
      <c r="G23" s="19"/>
    </row>
    <row r="24" spans="1:7" s="7" customFormat="1" ht="15" x14ac:dyDescent="0.25">
      <c r="A24" s="9" t="s">
        <v>33</v>
      </c>
      <c r="B24" s="18" t="s">
        <v>19</v>
      </c>
      <c r="C24" s="6" t="s">
        <v>4</v>
      </c>
      <c r="D24" s="6">
        <v>6.06</v>
      </c>
      <c r="E24" s="10">
        <f>D24*F20*G20</f>
        <v>79182.989999999991</v>
      </c>
      <c r="G24" s="19"/>
    </row>
    <row r="25" spans="1:7" s="7" customFormat="1" ht="15" x14ac:dyDescent="0.25">
      <c r="A25" s="9" t="s">
        <v>42</v>
      </c>
      <c r="B25" s="6" t="s">
        <v>28</v>
      </c>
      <c r="C25" s="6" t="s">
        <v>29</v>
      </c>
      <c r="D25" s="6"/>
      <c r="E25" s="10">
        <v>17726.75</v>
      </c>
      <c r="G25" s="19"/>
    </row>
    <row r="26" spans="1:7" s="7" customFormat="1" ht="15" x14ac:dyDescent="0.25">
      <c r="A26" s="9" t="s">
        <v>43</v>
      </c>
      <c r="B26" s="6" t="s">
        <v>28</v>
      </c>
      <c r="C26" s="6" t="s">
        <v>29</v>
      </c>
      <c r="D26" s="6"/>
      <c r="E26" s="10">
        <v>7310.29</v>
      </c>
      <c r="G26" s="19"/>
    </row>
    <row r="27" spans="1:7" s="7" customFormat="1" ht="15" x14ac:dyDescent="0.25">
      <c r="A27" s="9" t="s">
        <v>41</v>
      </c>
      <c r="B27" s="6" t="s">
        <v>28</v>
      </c>
      <c r="C27" s="6" t="s">
        <v>29</v>
      </c>
      <c r="D27" s="6"/>
      <c r="E27" s="10">
        <v>4669.47</v>
      </c>
      <c r="G27" s="19"/>
    </row>
    <row r="28" spans="1:7" s="7" customFormat="1" ht="15" x14ac:dyDescent="0.25">
      <c r="A28" s="12" t="s">
        <v>44</v>
      </c>
      <c r="B28" s="6" t="s">
        <v>28</v>
      </c>
      <c r="C28" s="13" t="s">
        <v>29</v>
      </c>
      <c r="D28" s="6"/>
      <c r="E28" s="10">
        <v>3702.53</v>
      </c>
      <c r="G28" s="19"/>
    </row>
    <row r="29" spans="1:7" s="40" customFormat="1" ht="60" x14ac:dyDescent="0.25">
      <c r="A29" s="12" t="s">
        <v>54</v>
      </c>
      <c r="B29" s="38" t="s">
        <v>55</v>
      </c>
      <c r="C29" s="13" t="s">
        <v>29</v>
      </c>
      <c r="D29" s="13"/>
      <c r="E29" s="39">
        <v>2145</v>
      </c>
    </row>
    <row r="30" spans="1:7" s="7" customFormat="1" ht="15" x14ac:dyDescent="0.25">
      <c r="A30" s="41" t="s">
        <v>56</v>
      </c>
      <c r="B30" s="27" t="s">
        <v>37</v>
      </c>
      <c r="C30" s="13" t="s">
        <v>29</v>
      </c>
      <c r="D30" s="28">
        <v>36</v>
      </c>
      <c r="E30" s="10">
        <v>33619.25</v>
      </c>
      <c r="G30" s="19"/>
    </row>
    <row r="31" spans="1:7" s="7" customFormat="1" ht="15" x14ac:dyDescent="0.25">
      <c r="A31" s="11"/>
      <c r="B31" s="27"/>
      <c r="C31" s="13"/>
      <c r="D31" s="28"/>
      <c r="E31" s="10"/>
      <c r="G31" s="19"/>
    </row>
    <row r="32" spans="1:7" s="36" customFormat="1" ht="15.75" x14ac:dyDescent="0.25">
      <c r="A32" s="32" t="s">
        <v>21</v>
      </c>
      <c r="B32" s="33"/>
      <c r="C32" s="33"/>
      <c r="D32" s="33"/>
      <c r="E32" s="34">
        <f>SUM(E22:E31)</f>
        <v>327497.995</v>
      </c>
      <c r="F32" s="35"/>
      <c r="G32" s="35"/>
    </row>
    <row r="33" spans="1:7" s="3" customFormat="1" x14ac:dyDescent="0.2">
      <c r="A33" s="14"/>
      <c r="B33" s="15"/>
      <c r="C33" s="15"/>
      <c r="D33" s="15"/>
      <c r="E33" s="16"/>
      <c r="G33" s="4"/>
    </row>
    <row r="34" spans="1:7" ht="30" customHeight="1" x14ac:dyDescent="0.25">
      <c r="A34" s="44" t="s">
        <v>57</v>
      </c>
      <c r="B34" s="44"/>
      <c r="C34" s="44"/>
      <c r="D34" s="44"/>
      <c r="E34" s="44"/>
    </row>
    <row r="35" spans="1:7" x14ac:dyDescent="0.2">
      <c r="A35" s="45" t="s">
        <v>18</v>
      </c>
      <c r="B35" s="45"/>
      <c r="C35" s="45"/>
      <c r="D35" s="45"/>
      <c r="E35" s="45"/>
    </row>
    <row r="36" spans="1:7" x14ac:dyDescent="0.2">
      <c r="A36" s="45" t="s">
        <v>17</v>
      </c>
      <c r="B36" s="45"/>
      <c r="C36" s="45"/>
      <c r="D36" s="45"/>
      <c r="E36" s="45"/>
    </row>
    <row r="37" spans="1:7" ht="24" customHeight="1" x14ac:dyDescent="0.2">
      <c r="A37" s="45" t="s">
        <v>22</v>
      </c>
      <c r="B37" s="45"/>
      <c r="C37" s="45"/>
      <c r="D37" s="45"/>
      <c r="E37" s="45"/>
    </row>
    <row r="38" spans="1:7" x14ac:dyDescent="0.2">
      <c r="A38" s="45" t="s">
        <v>15</v>
      </c>
      <c r="B38" s="45"/>
      <c r="C38" s="45"/>
      <c r="D38" s="45"/>
      <c r="E38" s="45"/>
    </row>
    <row r="39" spans="1:7" x14ac:dyDescent="0.2">
      <c r="A39" s="46" t="s">
        <v>5</v>
      </c>
      <c r="B39" s="46"/>
      <c r="C39" s="46"/>
      <c r="D39" s="46"/>
      <c r="E39" s="46"/>
    </row>
    <row r="40" spans="1:7" x14ac:dyDescent="0.2">
      <c r="A40" s="45" t="s">
        <v>15</v>
      </c>
      <c r="B40" s="45"/>
      <c r="C40" s="45"/>
      <c r="D40" s="45"/>
      <c r="E40" s="45"/>
    </row>
    <row r="41" spans="1:7" x14ac:dyDescent="0.2">
      <c r="A41" s="47" t="s">
        <v>50</v>
      </c>
      <c r="B41" s="47"/>
      <c r="C41" s="47"/>
      <c r="D41" s="47"/>
      <c r="E41" s="5"/>
    </row>
    <row r="42" spans="1:7" x14ac:dyDescent="0.2">
      <c r="B42" s="42" t="s">
        <v>16</v>
      </c>
      <c r="C42" s="42"/>
      <c r="D42" s="42"/>
      <c r="E42" s="29" t="s">
        <v>6</v>
      </c>
    </row>
    <row r="43" spans="1:7" x14ac:dyDescent="0.2">
      <c r="A43" s="30"/>
      <c r="B43" s="30"/>
      <c r="C43" s="30"/>
      <c r="D43" s="30"/>
      <c r="E43" s="30"/>
    </row>
    <row r="44" spans="1:7" x14ac:dyDescent="0.2">
      <c r="A44" s="47" t="s">
        <v>45</v>
      </c>
      <c r="B44" s="47"/>
      <c r="C44" s="47"/>
      <c r="D44" s="47"/>
      <c r="E44" s="5"/>
    </row>
    <row r="45" spans="1:7" x14ac:dyDescent="0.2">
      <c r="B45" s="42" t="s">
        <v>16</v>
      </c>
      <c r="C45" s="42"/>
      <c r="D45" s="42"/>
      <c r="E45" s="29" t="s">
        <v>6</v>
      </c>
    </row>
    <row r="47" spans="1:7" s="7" customFormat="1" ht="15" x14ac:dyDescent="0.25">
      <c r="A47" s="7" t="s">
        <v>49</v>
      </c>
    </row>
    <row r="48" spans="1:7" s="7" customFormat="1" ht="15" x14ac:dyDescent="0.25">
      <c r="A48" s="20" t="s">
        <v>23</v>
      </c>
    </row>
    <row r="49" spans="1:7" s="7" customFormat="1" ht="15" x14ac:dyDescent="0.25">
      <c r="A49" s="7" t="s">
        <v>35</v>
      </c>
      <c r="B49" s="21">
        <v>-188831.32</v>
      </c>
    </row>
    <row r="50" spans="1:7" s="7" customFormat="1" ht="15" x14ac:dyDescent="0.25">
      <c r="A50" s="8" t="s">
        <v>58</v>
      </c>
      <c r="B50" s="22"/>
    </row>
    <row r="51" spans="1:7" s="7" customFormat="1" ht="15" x14ac:dyDescent="0.25">
      <c r="A51" s="7" t="s">
        <v>39</v>
      </c>
      <c r="B51" s="22">
        <v>320360.17</v>
      </c>
      <c r="F51" s="23"/>
      <c r="G51" s="23"/>
    </row>
    <row r="52" spans="1:7" s="7" customFormat="1" ht="15" x14ac:dyDescent="0.25">
      <c r="A52" s="7" t="s">
        <v>46</v>
      </c>
      <c r="B52" s="22">
        <f>150*3</f>
        <v>450</v>
      </c>
      <c r="F52" s="23"/>
      <c r="G52" s="23"/>
    </row>
    <row r="53" spans="1:7" s="7" customFormat="1" ht="15" x14ac:dyDescent="0.25">
      <c r="A53" s="7" t="s">
        <v>32</v>
      </c>
      <c r="B53" s="22">
        <f>E32</f>
        <v>327497.995</v>
      </c>
      <c r="F53" s="19"/>
    </row>
    <row r="54" spans="1:7" s="7" customFormat="1" ht="15" x14ac:dyDescent="0.25">
      <c r="A54" s="20" t="s">
        <v>34</v>
      </c>
      <c r="B54" s="24">
        <f>B49+B51+B52-B53</f>
        <v>-195519.14500000002</v>
      </c>
    </row>
    <row r="55" spans="1:7" s="7" customFormat="1" ht="15" x14ac:dyDescent="0.25"/>
    <row r="57" spans="1:7" x14ac:dyDescent="0.2">
      <c r="B57" s="1">
        <v>-188831.32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topLeftCell="A20" zoomScaleSheetLayoutView="100" workbookViewId="0">
      <selection activeCell="G23" sqref="G23"/>
    </sheetView>
  </sheetViews>
  <sheetFormatPr defaultColWidth="9.140625" defaultRowHeight="15" x14ac:dyDescent="0.25"/>
  <cols>
    <col min="1" max="1" width="34.7109375" style="7" customWidth="1"/>
    <col min="2" max="2" width="20.28515625" style="7" customWidth="1"/>
    <col min="3" max="3" width="13" style="7" customWidth="1"/>
    <col min="4" max="4" width="14.7109375" style="7" customWidth="1"/>
    <col min="5" max="5" width="14.140625" style="7" customWidth="1"/>
    <col min="6" max="6" width="14.28515625" style="7" bestFit="1" customWidth="1"/>
    <col min="7" max="7" width="18.42578125" style="7" customWidth="1"/>
    <col min="8" max="16384" width="9.140625" style="7"/>
  </cols>
  <sheetData>
    <row r="1" spans="1:5" x14ac:dyDescent="0.25">
      <c r="A1" s="56" t="s">
        <v>9</v>
      </c>
      <c r="B1" s="56"/>
      <c r="C1" s="56"/>
      <c r="D1" s="56"/>
      <c r="E1" s="56"/>
    </row>
    <row r="2" spans="1:5" ht="31.5" customHeight="1" x14ac:dyDescent="0.25">
      <c r="A2" s="54" t="s">
        <v>10</v>
      </c>
      <c r="B2" s="57"/>
      <c r="C2" s="57"/>
      <c r="D2" s="57"/>
      <c r="E2" s="57"/>
    </row>
    <row r="3" spans="1:5" x14ac:dyDescent="0.25">
      <c r="A3" s="54" t="s">
        <v>68</v>
      </c>
      <c r="B3" s="54"/>
      <c r="C3" s="54"/>
      <c r="D3" s="54"/>
      <c r="E3" s="54"/>
    </row>
    <row r="4" spans="1:5" x14ac:dyDescent="0.25">
      <c r="A4" s="25" t="s">
        <v>11</v>
      </c>
      <c r="B4" s="26"/>
      <c r="C4" s="26"/>
      <c r="D4" s="31"/>
      <c r="E4" s="37" t="s">
        <v>69</v>
      </c>
    </row>
    <row r="5" spans="1:5" x14ac:dyDescent="0.25">
      <c r="A5" s="58"/>
      <c r="B5" s="26"/>
      <c r="C5" s="26"/>
      <c r="D5" s="26"/>
      <c r="E5" s="26"/>
    </row>
    <row r="6" spans="1:5" x14ac:dyDescent="0.25">
      <c r="A6" s="59" t="s">
        <v>0</v>
      </c>
      <c r="B6" s="59"/>
      <c r="C6" s="59"/>
      <c r="D6" s="59"/>
      <c r="E6" s="59"/>
    </row>
    <row r="7" spans="1:5" x14ac:dyDescent="0.25">
      <c r="A7" s="60" t="s">
        <v>20</v>
      </c>
      <c r="B7" s="60"/>
      <c r="C7" s="60"/>
      <c r="D7" s="60"/>
      <c r="E7" s="60"/>
    </row>
    <row r="8" spans="1:5" x14ac:dyDescent="0.25">
      <c r="A8" s="50" t="s">
        <v>1</v>
      </c>
      <c r="B8" s="50"/>
      <c r="C8" s="50"/>
      <c r="D8" s="50"/>
      <c r="E8" s="50"/>
    </row>
    <row r="9" spans="1:5" x14ac:dyDescent="0.25">
      <c r="A9" s="59" t="s">
        <v>59</v>
      </c>
      <c r="B9" s="59"/>
      <c r="C9" s="59"/>
      <c r="D9" s="59"/>
      <c r="E9" s="59"/>
    </row>
    <row r="10" spans="1:5" ht="25.5" customHeight="1" x14ac:dyDescent="0.25">
      <c r="A10" s="49" t="s">
        <v>12</v>
      </c>
      <c r="B10" s="49"/>
      <c r="C10" s="49"/>
      <c r="D10" s="49"/>
      <c r="E10" s="49"/>
    </row>
    <row r="11" spans="1:5" ht="32.25" customHeight="1" x14ac:dyDescent="0.25">
      <c r="A11" s="59" t="s">
        <v>60</v>
      </c>
      <c r="B11" s="59"/>
      <c r="C11" s="59"/>
      <c r="D11" s="59"/>
      <c r="E11" s="59"/>
    </row>
    <row r="12" spans="1:5" x14ac:dyDescent="0.25">
      <c r="A12" s="50" t="s">
        <v>13</v>
      </c>
      <c r="B12" s="50"/>
      <c r="C12" s="50"/>
      <c r="D12" s="50"/>
      <c r="E12" s="50"/>
    </row>
    <row r="13" spans="1:5" x14ac:dyDescent="0.25">
      <c r="A13" s="59" t="s">
        <v>61</v>
      </c>
      <c r="B13" s="59"/>
      <c r="C13" s="59"/>
      <c r="D13" s="59"/>
      <c r="E13" s="59"/>
    </row>
    <row r="14" spans="1:5" x14ac:dyDescent="0.25">
      <c r="A14" s="50" t="s">
        <v>2</v>
      </c>
      <c r="B14" s="50"/>
      <c r="C14" s="50"/>
      <c r="D14" s="50"/>
      <c r="E14" s="50"/>
    </row>
    <row r="15" spans="1:5" x14ac:dyDescent="0.25">
      <c r="A15" s="59" t="s">
        <v>62</v>
      </c>
      <c r="B15" s="59"/>
      <c r="C15" s="59"/>
      <c r="D15" s="59"/>
      <c r="E15" s="59"/>
    </row>
    <row r="16" spans="1:5" x14ac:dyDescent="0.25">
      <c r="A16" s="49" t="s">
        <v>14</v>
      </c>
      <c r="B16" s="49"/>
      <c r="C16" s="49"/>
      <c r="D16" s="49"/>
      <c r="E16" s="49"/>
    </row>
    <row r="17" spans="1:7" ht="32.25" customHeight="1" x14ac:dyDescent="0.25">
      <c r="A17" s="59" t="s">
        <v>63</v>
      </c>
      <c r="B17" s="59"/>
      <c r="C17" s="59"/>
      <c r="D17" s="59"/>
      <c r="E17" s="59"/>
    </row>
    <row r="18" spans="1:7" ht="63" customHeight="1" x14ac:dyDescent="0.25">
      <c r="A18" s="59" t="s">
        <v>64</v>
      </c>
      <c r="B18" s="59"/>
      <c r="C18" s="59"/>
      <c r="D18" s="59"/>
      <c r="E18" s="59"/>
    </row>
    <row r="19" spans="1:7" ht="36.75" customHeight="1" x14ac:dyDescent="0.25">
      <c r="A19" s="61" t="s">
        <v>65</v>
      </c>
      <c r="B19" s="61"/>
      <c r="C19" s="61"/>
      <c r="D19" s="61"/>
      <c r="E19" s="61"/>
    </row>
    <row r="20" spans="1:7" x14ac:dyDescent="0.25">
      <c r="A20" s="61"/>
      <c r="B20" s="61"/>
      <c r="C20" s="61"/>
      <c r="D20" s="61"/>
      <c r="E20" s="61"/>
      <c r="F20" s="7">
        <v>4355.5</v>
      </c>
      <c r="G20" s="7">
        <v>3</v>
      </c>
    </row>
    <row r="21" spans="1:7" ht="135" x14ac:dyDescent="0.25">
      <c r="A21" s="6" t="s">
        <v>30</v>
      </c>
      <c r="B21" s="6" t="s">
        <v>8</v>
      </c>
      <c r="C21" s="6" t="s">
        <v>3</v>
      </c>
      <c r="D21" s="6" t="s">
        <v>31</v>
      </c>
      <c r="E21" s="6" t="s">
        <v>7</v>
      </c>
    </row>
    <row r="22" spans="1:7" ht="38.25" x14ac:dyDescent="0.25">
      <c r="A22" s="17" t="s">
        <v>38</v>
      </c>
      <c r="B22" s="75" t="s">
        <v>36</v>
      </c>
      <c r="C22" s="6" t="s">
        <v>4</v>
      </c>
      <c r="D22" s="6">
        <v>13.71</v>
      </c>
      <c r="E22" s="10">
        <f>D22*F20*G20</f>
        <v>179141.71500000003</v>
      </c>
      <c r="G22" s="19"/>
    </row>
    <row r="23" spans="1:7" ht="30" x14ac:dyDescent="0.25">
      <c r="A23" s="9" t="s">
        <v>40</v>
      </c>
      <c r="B23" s="74" t="s">
        <v>70</v>
      </c>
      <c r="C23" s="6" t="s">
        <v>29</v>
      </c>
      <c r="D23" s="6"/>
      <c r="E23" s="10">
        <v>0</v>
      </c>
      <c r="G23" s="19"/>
    </row>
    <row r="24" spans="1:7" x14ac:dyDescent="0.25">
      <c r="A24" s="9" t="s">
        <v>33</v>
      </c>
      <c r="B24" s="75" t="s">
        <v>19</v>
      </c>
      <c r="C24" s="6" t="s">
        <v>4</v>
      </c>
      <c r="D24" s="6">
        <v>6.06</v>
      </c>
      <c r="E24" s="10">
        <f>D24*F20*G20</f>
        <v>79182.989999999991</v>
      </c>
      <c r="G24" s="19"/>
    </row>
    <row r="25" spans="1:7" x14ac:dyDescent="0.25">
      <c r="A25" s="9" t="s">
        <v>42</v>
      </c>
      <c r="B25" s="74" t="s">
        <v>70</v>
      </c>
      <c r="C25" s="6" t="s">
        <v>29</v>
      </c>
      <c r="D25" s="6"/>
      <c r="E25" s="10">
        <v>9709.7000000000007</v>
      </c>
      <c r="G25" s="19"/>
    </row>
    <row r="26" spans="1:7" x14ac:dyDescent="0.25">
      <c r="A26" s="9" t="s">
        <v>43</v>
      </c>
      <c r="B26" s="74" t="s">
        <v>70</v>
      </c>
      <c r="C26" s="6" t="s">
        <v>29</v>
      </c>
      <c r="D26" s="6"/>
      <c r="E26" s="10">
        <v>1271.42</v>
      </c>
      <c r="G26" s="19"/>
    </row>
    <row r="27" spans="1:7" x14ac:dyDescent="0.25">
      <c r="A27" s="9" t="s">
        <v>41</v>
      </c>
      <c r="B27" s="74" t="s">
        <v>70</v>
      </c>
      <c r="C27" s="6" t="s">
        <v>29</v>
      </c>
      <c r="D27" s="6"/>
      <c r="E27" s="10">
        <v>812.12</v>
      </c>
      <c r="G27" s="19"/>
    </row>
    <row r="28" spans="1:7" x14ac:dyDescent="0.25">
      <c r="A28" s="12" t="s">
        <v>44</v>
      </c>
      <c r="B28" s="74" t="s">
        <v>70</v>
      </c>
      <c r="C28" s="13" t="s">
        <v>29</v>
      </c>
      <c r="D28" s="6"/>
      <c r="E28" s="10">
        <v>3659.61</v>
      </c>
      <c r="G28" s="19"/>
    </row>
    <row r="29" spans="1:7" x14ac:dyDescent="0.25">
      <c r="A29" s="12" t="s">
        <v>71</v>
      </c>
      <c r="B29" s="74" t="s">
        <v>70</v>
      </c>
      <c r="C29" s="13" t="s">
        <v>29</v>
      </c>
      <c r="D29" s="76"/>
      <c r="E29" s="10">
        <v>2200</v>
      </c>
      <c r="G29" s="19"/>
    </row>
    <row r="30" spans="1:7" x14ac:dyDescent="0.25">
      <c r="A30" s="77"/>
      <c r="B30" s="78"/>
      <c r="C30" s="13"/>
      <c r="D30" s="28"/>
      <c r="E30" s="10"/>
      <c r="G30" s="19"/>
    </row>
    <row r="31" spans="1:7" s="20" customFormat="1" ht="14.25" x14ac:dyDescent="0.2">
      <c r="A31" s="62" t="s">
        <v>21</v>
      </c>
      <c r="B31" s="63"/>
      <c r="C31" s="63"/>
      <c r="D31" s="63"/>
      <c r="E31" s="64">
        <f>SUM(E22:E30)</f>
        <v>275977.55499999999</v>
      </c>
      <c r="F31" s="65"/>
      <c r="G31" s="65"/>
    </row>
    <row r="32" spans="1:7" s="20" customFormat="1" ht="14.25" x14ac:dyDescent="0.2">
      <c r="A32" s="66"/>
      <c r="B32" s="67"/>
      <c r="C32" s="67"/>
      <c r="D32" s="67"/>
      <c r="E32" s="68"/>
      <c r="G32" s="65"/>
    </row>
    <row r="33" spans="1:5" ht="29.25" customHeight="1" x14ac:dyDescent="0.25">
      <c r="A33" s="44" t="s">
        <v>72</v>
      </c>
      <c r="B33" s="44"/>
      <c r="C33" s="44"/>
      <c r="D33" s="44"/>
      <c r="E33" s="44"/>
    </row>
    <row r="34" spans="1:5" ht="29.25" customHeight="1" x14ac:dyDescent="0.25">
      <c r="A34" s="59" t="s">
        <v>18</v>
      </c>
      <c r="B34" s="59"/>
      <c r="C34" s="59"/>
      <c r="D34" s="59"/>
      <c r="E34" s="59"/>
    </row>
    <row r="35" spans="1:5" x14ac:dyDescent="0.25">
      <c r="A35" s="59" t="s">
        <v>17</v>
      </c>
      <c r="B35" s="59"/>
      <c r="C35" s="59"/>
      <c r="D35" s="59"/>
      <c r="E35" s="59"/>
    </row>
    <row r="36" spans="1:5" ht="31.5" customHeight="1" x14ac:dyDescent="0.25">
      <c r="A36" s="59" t="s">
        <v>22</v>
      </c>
      <c r="B36" s="59"/>
      <c r="C36" s="59"/>
      <c r="D36" s="59"/>
      <c r="E36" s="59"/>
    </row>
    <row r="37" spans="1:5" x14ac:dyDescent="0.25">
      <c r="A37" s="59" t="s">
        <v>15</v>
      </c>
      <c r="B37" s="59"/>
      <c r="C37" s="59"/>
      <c r="D37" s="59"/>
      <c r="E37" s="59"/>
    </row>
    <row r="38" spans="1:5" x14ac:dyDescent="0.25">
      <c r="A38" s="69" t="s">
        <v>5</v>
      </c>
      <c r="B38" s="69"/>
      <c r="C38" s="69"/>
      <c r="D38" s="69"/>
      <c r="E38" s="69"/>
    </row>
    <row r="39" spans="1:5" x14ac:dyDescent="0.25">
      <c r="A39" s="59" t="s">
        <v>15</v>
      </c>
      <c r="B39" s="59"/>
      <c r="C39" s="59"/>
      <c r="D39" s="59"/>
      <c r="E39" s="59"/>
    </row>
    <row r="40" spans="1:5" x14ac:dyDescent="0.25">
      <c r="A40" s="79" t="s">
        <v>66</v>
      </c>
      <c r="B40" s="79"/>
      <c r="C40" s="79"/>
      <c r="D40" s="79"/>
      <c r="E40" s="70"/>
    </row>
    <row r="41" spans="1:5" s="71" customFormat="1" ht="11.25" x14ac:dyDescent="0.2">
      <c r="B41" s="72" t="s">
        <v>16</v>
      </c>
      <c r="C41" s="72"/>
      <c r="D41" s="72"/>
      <c r="E41" s="73" t="s">
        <v>6</v>
      </c>
    </row>
    <row r="42" spans="1:5" x14ac:dyDescent="0.25">
      <c r="A42" s="58"/>
      <c r="B42" s="58"/>
      <c r="C42" s="58"/>
      <c r="D42" s="58"/>
      <c r="E42" s="58"/>
    </row>
    <row r="43" spans="1:5" ht="15" customHeight="1" x14ac:dyDescent="0.25">
      <c r="A43" s="79" t="s">
        <v>67</v>
      </c>
      <c r="B43" s="79"/>
      <c r="C43" s="79"/>
      <c r="D43" s="79"/>
      <c r="E43" s="79"/>
    </row>
    <row r="44" spans="1:5" s="71" customFormat="1" ht="11.25" x14ac:dyDescent="0.2">
      <c r="B44" s="72" t="s">
        <v>16</v>
      </c>
      <c r="C44" s="72"/>
      <c r="D44" s="72"/>
      <c r="E44" s="73" t="s">
        <v>6</v>
      </c>
    </row>
    <row r="46" spans="1:5" x14ac:dyDescent="0.25">
      <c r="A46" s="7" t="s">
        <v>49</v>
      </c>
    </row>
    <row r="47" spans="1:5" x14ac:dyDescent="0.25">
      <c r="A47" s="20" t="s">
        <v>23</v>
      </c>
    </row>
    <row r="48" spans="1:5" x14ac:dyDescent="0.25">
      <c r="A48" s="7" t="s">
        <v>35</v>
      </c>
      <c r="B48" s="21">
        <f>'1кв'!B54</f>
        <v>-195519.14500000002</v>
      </c>
    </row>
    <row r="49" spans="1:7" x14ac:dyDescent="0.25">
      <c r="A49" s="8" t="s">
        <v>73</v>
      </c>
      <c r="B49" s="22"/>
    </row>
    <row r="50" spans="1:7" x14ac:dyDescent="0.25">
      <c r="A50" s="7" t="s">
        <v>39</v>
      </c>
      <c r="B50" s="22">
        <v>331009.90000000002</v>
      </c>
      <c r="F50" s="23"/>
      <c r="G50" s="23"/>
    </row>
    <row r="51" spans="1:7" x14ac:dyDescent="0.25">
      <c r="A51" s="7" t="s">
        <v>46</v>
      </c>
      <c r="B51" s="22">
        <f>150*3</f>
        <v>450</v>
      </c>
      <c r="F51" s="23"/>
      <c r="G51" s="23"/>
    </row>
    <row r="52" spans="1:7" x14ac:dyDescent="0.25">
      <c r="A52" s="7" t="s">
        <v>32</v>
      </c>
      <c r="B52" s="22">
        <f>E31</f>
        <v>275977.55499999999</v>
      </c>
      <c r="F52" s="19"/>
    </row>
    <row r="53" spans="1:7" x14ac:dyDescent="0.25">
      <c r="A53" s="20" t="s">
        <v>34</v>
      </c>
      <c r="B53" s="24">
        <f>B48+B50+B51-B52</f>
        <v>-140036.79999999999</v>
      </c>
    </row>
  </sheetData>
  <mergeCells count="29">
    <mergeCell ref="A39:E39"/>
    <mergeCell ref="A40:D40"/>
    <mergeCell ref="B41:D41"/>
    <mergeCell ref="B44:D44"/>
    <mergeCell ref="A43:E43"/>
    <mergeCell ref="A33:E33"/>
    <mergeCell ref="A34:E34"/>
    <mergeCell ref="A35:E35"/>
    <mergeCell ref="A36:E36"/>
    <mergeCell ref="A37:E37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2024-08-15T07:44:27Z</dcterms:modified>
</cp:coreProperties>
</file>